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90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<sst xmlns="http://schemas.openxmlformats.org/spreadsheetml/2006/main" count="39" uniqueCount="39">
  <si>
    <t>TL7 Battlesuit (for extremely short human)</t>
  </si>
  <si>
    <t>- updated w/better body materials, improved battery systems</t>
  </si>
  <si>
    <t>Cost</t>
  </si>
  <si>
    <t>Weight</t>
  </si>
  <si>
    <t>Volume</t>
  </si>
  <si>
    <t>Description</t>
  </si>
  <si>
    <t>12 cf of XH exp. body AF 40, HT 120, load 1080 lbs</t>
  </si>
  <si>
    <t>Sealed Body</t>
  </si>
  <si>
    <t>Leg motive system (HT 45 ea., speed factor 8)</t>
  </si>
  <si>
    <t>Improved suspension</t>
  </si>
  <si>
    <t>50 kwh leg drivetrain</t>
  </si>
  <si>
    <t>500 kw adv. TL7 power cell (3x cost, x1.75mass/vol) 10 hrs power, HT 4</t>
  </si>
  <si>
    <t>-- armored exp armor - $4.8/pt, 0.72 lbs/pt - DR 10</t>
  </si>
  <si>
    <t>battlesuit operator</t>
  </si>
  <si>
    <t>1 cf lim. traverse "head" - cheap materials AF/HT 6</t>
  </si>
  <si>
    <t>2 heated smoke dischargers</t>
  </si>
  <si>
    <t>ARMOR: exp TL 7 - $8/pt, 2lbs/pt</t>
  </si>
  <si>
    <t>- F: 12, R/L: 10, B/T: 5</t>
  </si>
  <si>
    <t>basic IR cloaking</t>
  </si>
  <si>
    <t>Radar detector</t>
  </si>
  <si>
    <t>Short range TG sensors (scan 14, rng 1 mile)</t>
  </si>
  <si>
    <t>mini radar (scan 16, range 5 miles)</t>
  </si>
  <si>
    <t>light amplification</t>
  </si>
  <si>
    <t xml:space="preserve">light arms - high strenght (ST 43) - 0.6cf ea. arm </t>
  </si>
  <si>
    <t>midget TC - comp 1, HT 2, +1 to hit</t>
  </si>
  <si>
    <t>TOTAL</t>
  </si>
  <si>
    <t>PERFORMANCE</t>
  </si>
  <si>
    <t>power factor</t>
  </si>
  <si>
    <t xml:space="preserve">Top Speed </t>
  </si>
  <si>
    <t>Acceleration</t>
  </si>
  <si>
    <t>Deceleration</t>
  </si>
  <si>
    <t>MR</t>
  </si>
  <si>
    <t>SR</t>
  </si>
  <si>
    <t>Max. Payload</t>
  </si>
  <si>
    <t>MODS</t>
  </si>
  <si>
    <t>Size modifier</t>
  </si>
  <si>
    <t>Radar Signature</t>
  </si>
  <si>
    <t>IR Signature</t>
  </si>
  <si>
    <t>Sound Signature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</si>
</sst>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\(&quot;$&quot;* #,##0\);_(&quot;$&quot;* &quot;-&quot;_);_(@_)"/>
    <numFmt numFmtId="41" formatCode="_(* #,##0_);\(* #,##0\);_(* &quot;-&quot;_);_(@_)"/>
    <numFmt numFmtId="44" formatCode="_(&quot;$&quot;* #,##0.00_);\(&quot;$&quot;* #,##0.00\);_(&quot;$&quot;* &quot;-&quot;??_);_(@_)"/>
    <numFmt numFmtId="43" formatCode="_(* #,##0.00_);\(* #,##0.00\);_(* &quot;-&quot;??_);_(@_)"/>
    <numFmt numFmtId="64" formatCode="* _-&quot;$&quot;#,##0;* \-&quot;$&quot;#,##0;* _-&quot;$&quot;&quot;-&quot;;@"/>
    <numFmt numFmtId="65" formatCode="* _-&quot;$&quot;#,##0.00;* \-&quot;$&quot;#,##0.00;* _-&quot;$&quot;&quot;-&quot;??;@"/>
    <numFmt numFmtId="66" formatCode="* #,##0;* \-#,##0;* &quot;-&quot;;@"/>
    <numFmt numFmtId="67" formatCode="* #,##0.00;* \-#,##0.00;* &quot;-&quot;??;@"/>
    <numFmt numFmtId="68" formatCode="[&gt;0]General;[Red][&lt;0]\-General;General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67" fontId="1" fillId="0" borderId="0" applyFont="0" applyFill="0" applyBorder="0" applyAlignment="0" applyProtection="0"/>
    <xf numFmtId="66" fontId="1" fillId="0" borderId="0" applyFont="0" applyFill="0" applyBorder="0" applyAlignment="0" applyProtection="0"/>
    <xf numFmtId="65" fontId="1" fillId="0" borderId="0" applyFont="0" applyFill="0" applyBorder="0" applyAlignment="0" applyProtection="0"/>
    <xf numFmtId="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68" fontId="0" fillId="0" borderId="0" xfId="0" applyNumberFormat="1" applyAlignment="1">
      <alignment/>
    </xf>
    <xf numFmtId="6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32"/>
      <rgbColor rgb="00339966"/>
      <rgbColor rgb="0000FFFF"/>
      <rgbColor rgb="007B68EE"/>
      <rgbColor rgb="00800080"/>
      <rgbColor rgb="00969696"/>
      <rgbColor rgb="00FF00FF"/>
      <rgbColor rgb="00FFCC00"/>
      <rgbColor rgb="00FFFF00"/>
      <rgbColor rgb="00CCFFCC"/>
      <rgbColor rgb="0087CEFA"/>
      <rgbColor rgb="0087CEEB"/>
      <rgbColor rgb="00FF00FF"/>
      <rgbColor rgb="00C0C0C0"/>
      <rgbColor rgb="00FF99CC"/>
      <rgbColor rgb="00FFCC99"/>
      <rgbColor rgb="00FFFF99"/>
      <rgbColor rgb="0090EE90"/>
      <rgbColor rgb="00CCFFFF"/>
      <rgbColor rgb="0099CCFF"/>
      <rgbColor rgb="00EE82EE"/>
      <rgbColor rgb="00DCDCDC"/>
      <rgbColor rgb="00FF99CC"/>
      <rgbColor rgb="00FFE4C4"/>
      <rgbColor rgb="00FFFACD"/>
      <rgbColor rgb="0098FB98"/>
      <rgbColor rgb="00E0FFFF"/>
      <rgbColor rgb="00B0C4DE"/>
      <rgbColor rgb="00DDA0DD"/>
      <rgbColor rgb="00F5F5F5"/>
      <rgbColor rgb="00FFE4E1"/>
      <rgbColor rgb="00FFFFF0"/>
      <rgbColor rgb="00FAFAD2"/>
      <rgbColor rgb="00F0FFF0"/>
      <rgbColor rgb="00F5FFFA"/>
      <rgbColor rgb="00F0F8FF"/>
      <rgbColor rgb="00D8BFD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defaultGridColor="0" colorId="0" workbookViewId="0" topLeftCell="A1">
      <selection activeCell="C18" sqref="C18"/>
    </sheetView>
  </sheetViews>
  <sheetFormatPr defaultColWidth="9.00390625" defaultRowHeight="12.75"/>
  <cols>
    <col min="1" max="3" width="9.00390625" style="0" customWidth="1"/>
    <col min="4" max="4" width="57.00390625" style="0" customWidth="1"/>
    <col min="5" max="256" width="9.00390625" style="0" customWidth="1"/>
  </cols>
  <sheetData>
    <row r="1" ht="12.75">
      <c r="A1" s="3" t="s">
        <v>0</v>
      </c>
    </row>
    <row r="2" ht="12.75" customHeight="1">
      <c r="A2" s="2" t="s">
        <v>1</v>
      </c>
    </row>
    <row r="4" spans="1:4" ht="12.75">
      <c r="A4" s="2" t="s">
        <v>2</v>
      </c>
      <c r="B4" s="2" t="s">
        <v>3</v>
      </c>
      <c r="C4" s="2" t="s">
        <v>4</v>
      </c>
      <c r="D4" s="2" t="s">
        <v>5</v>
      </c>
    </row>
    <row r="5" spans="1:4" ht="12.75">
      <c r="A5" s="2">
        <f>50*12</f>
        <v>600</v>
      </c>
      <c r="B5" s="2">
        <f>12*5</f>
        <v>60</v>
      </c>
      <c r="D5" s="2" t="s">
        <v>6</v>
      </c>
    </row>
    <row r="6" spans="1:4" ht="12.75">
      <c r="A6" s="2">
        <v>250</v>
      </c>
      <c r="D6" s="2" t="s">
        <v>7</v>
      </c>
    </row>
    <row r="7" spans="1:4" ht="12.75">
      <c r="A7" s="2">
        <f>A5*5</f>
        <v>3000</v>
      </c>
      <c r="B7" s="2">
        <f>B5*1.25</f>
        <v>75</v>
      </c>
      <c r="C7" s="2">
        <f>12*0.15</f>
        <v>1.7999999999999998</v>
      </c>
      <c r="D7" s="2" t="s">
        <v>8</v>
      </c>
    </row>
    <row r="8" spans="1:4" ht="12.75">
      <c r="A8" s="2">
        <v>1250</v>
      </c>
      <c r="D8" s="2" t="s">
        <v>9</v>
      </c>
    </row>
    <row r="9" spans="1:4" ht="12.75">
      <c r="A9" s="2">
        <v>5000</v>
      </c>
      <c r="B9" s="2">
        <f>50*5</f>
        <v>250</v>
      </c>
      <c r="C9" s="2">
        <v>5</v>
      </c>
      <c r="D9" s="2" t="s">
        <v>10</v>
      </c>
    </row>
    <row r="10" spans="1:4" ht="12.75">
      <c r="A10" s="2"/>
      <c r="B10" s="2"/>
      <c r="C10" s="2"/>
      <c r="D10" s="2"/>
    </row>
    <row r="11" spans="1:4" ht="12.75">
      <c r="A11" s="2">
        <f>500*60</f>
        <v>30000</v>
      </c>
      <c r="B11" s="2">
        <f>500*0.3</f>
        <v>150</v>
      </c>
      <c r="C11" s="2">
        <f>500*0.0008</f>
        <v>0.4</v>
      </c>
      <c r="D11" s="2" t="s">
        <v>11</v>
      </c>
    </row>
    <row r="12" spans="1:4" ht="12.75">
      <c r="A12" s="2">
        <f>4.8*10</f>
        <v>48</v>
      </c>
      <c r="B12" s="2">
        <v>7.2</v>
      </c>
      <c r="D12" s="2" t="s">
        <v>12</v>
      </c>
    </row>
    <row r="13" ht="12.75" customHeight="1"/>
    <row r="14" spans="1:4" ht="12.75">
      <c r="A14" s="2">
        <v>1000</v>
      </c>
      <c r="B14" s="2">
        <v>150</v>
      </c>
      <c r="C14" s="2">
        <v>4</v>
      </c>
      <c r="D14" s="2" t="s">
        <v>13</v>
      </c>
    </row>
    <row r="16" spans="1:4" ht="12.75">
      <c r="A16" s="2">
        <v>10</v>
      </c>
      <c r="B16" s="2">
        <v>10</v>
      </c>
      <c r="C16" s="2">
        <v>0.2</v>
      </c>
      <c r="D16" s="2" t="s">
        <v>14</v>
      </c>
    </row>
    <row r="17" spans="1:4" ht="12.75" customHeight="1">
      <c r="A17" s="2">
        <v>200</v>
      </c>
      <c r="B17" s="2">
        <v>40</v>
      </c>
      <c r="C17" s="2">
        <v>0.4</v>
      </c>
      <c r="D17" s="2" t="s">
        <v>15</v>
      </c>
    </row>
    <row r="19" ht="12.75">
      <c r="D19" s="2" t="s">
        <v>16</v>
      </c>
    </row>
    <row r="20" spans="1:4" ht="12.75">
      <c r="A20" s="2">
        <f>42*8</f>
        <v>336</v>
      </c>
      <c r="B20" s="2">
        <f>42*2</f>
        <v>84</v>
      </c>
      <c r="D20" s="2" t="s">
        <v>17</v>
      </c>
    </row>
    <row r="22" spans="1:4" ht="12.75">
      <c r="A22" s="2">
        <v>4600</v>
      </c>
      <c r="D22" s="2" t="s">
        <v>18</v>
      </c>
    </row>
    <row r="23" spans="1:4" ht="12.75">
      <c r="A23" s="2">
        <v>100</v>
      </c>
      <c r="D23" s="2" t="s">
        <v>19</v>
      </c>
    </row>
    <row r="24" spans="1:4" ht="12.75">
      <c r="A24" s="2">
        <v>5000</v>
      </c>
      <c r="D24" s="2" t="s">
        <v>20</v>
      </c>
    </row>
    <row r="25" spans="1:4" ht="12.75">
      <c r="A25" s="2">
        <v>5000</v>
      </c>
      <c r="D25" s="2" t="s">
        <v>21</v>
      </c>
    </row>
    <row r="26" spans="1:4" ht="12.75">
      <c r="A26" s="2">
        <v>1000</v>
      </c>
      <c r="D26" s="2" t="s">
        <v>22</v>
      </c>
    </row>
    <row r="27" spans="1:4" ht="12.75">
      <c r="A27" s="2">
        <v>1500</v>
      </c>
      <c r="B27" s="2">
        <v>45</v>
      </c>
      <c r="D27" s="2" t="s">
        <v>23</v>
      </c>
    </row>
    <row r="28" spans="1:4" ht="12.75">
      <c r="A28" s="2">
        <v>5500</v>
      </c>
      <c r="B28" s="2">
        <v>5</v>
      </c>
      <c r="C28" s="2">
        <v>0.1</v>
      </c>
      <c r="D28" s="2" t="s">
        <v>24</v>
      </c>
    </row>
    <row r="30" spans="1:4" ht="12.75">
      <c r="A30" s="2">
        <f>SUM(A5:A29)</f>
        <v>64394</v>
      </c>
      <c r="B30" s="2">
        <f>SUM(B5:B29)</f>
        <v>876.2</v>
      </c>
      <c r="C30" s="2">
        <f>SUM(C5:C29)</f>
        <v>11.899999999999999</v>
      </c>
      <c r="D30" s="2" t="s">
        <v>25</v>
      </c>
    </row>
    <row r="32" ht="12.75">
      <c r="D32" s="2" t="s">
        <v>26</v>
      </c>
    </row>
    <row r="33" spans="3:4" ht="12.75">
      <c r="C33" s="2">
        <v>5</v>
      </c>
      <c r="D33" s="2" t="s">
        <v>27</v>
      </c>
    </row>
    <row r="34" spans="3:4" ht="12.75">
      <c r="C34" s="2">
        <v>40</v>
      </c>
      <c r="D34" s="2" t="s">
        <v>28</v>
      </c>
    </row>
    <row r="35" spans="3:4" ht="12.75">
      <c r="C35" s="2">
        <v>7.5</v>
      </c>
      <c r="D35" s="2" t="s">
        <v>29</v>
      </c>
    </row>
    <row r="36" spans="3:4" ht="12.75">
      <c r="C36" s="2">
        <v>25</v>
      </c>
      <c r="D36" s="2" t="s">
        <v>30</v>
      </c>
    </row>
    <row r="37" spans="3:4" ht="12.75">
      <c r="C37" s="2">
        <v>1.75</v>
      </c>
      <c r="D37" s="2" t="s">
        <v>31</v>
      </c>
    </row>
    <row r="38" spans="3:4" ht="12.75">
      <c r="C38" s="2">
        <v>2</v>
      </c>
      <c r="D38" s="2" t="s">
        <v>32</v>
      </c>
    </row>
    <row r="39" spans="3:4" ht="12.75" customHeight="1">
      <c r="C39" s="2">
        <f>1080-B30</f>
        <v>203.79999999999995</v>
      </c>
      <c r="D39" s="2" t="s">
        <v>33</v>
      </c>
    </row>
    <row r="41" ht="12.75">
      <c r="D41" s="2" t="s">
        <v>34</v>
      </c>
    </row>
    <row r="42" spans="3:4" ht="12.75">
      <c r="C42" s="2">
        <v>0</v>
      </c>
      <c r="D42" s="2" t="s">
        <v>35</v>
      </c>
    </row>
    <row r="43" spans="3:4" ht="12.75">
      <c r="C43" s="2">
        <v>0</v>
      </c>
      <c r="D43" s="2" t="s">
        <v>36</v>
      </c>
    </row>
    <row r="44" spans="3:4" ht="12.75">
      <c r="C44" s="2">
        <v>-3</v>
      </c>
      <c r="D44" s="2" t="s">
        <v>37</v>
      </c>
    </row>
    <row r="45" spans="3:4" ht="12.75">
      <c r="C45" s="2">
        <v>0</v>
      </c>
      <c r="D45" s="2" t="s">
        <v>38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/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selection activeCell="B27" sqref="B27"/>
    </sheetView>
  </sheetViews>
  <sheetFormatPr defaultColWidth="9.00390625" defaultRowHeight="12.75"/>
  <cols>
    <col min="1" max="256" width="9.00390625" style="0" customWidth="1"/>
  </cols>
  <sheetData/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